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AILID-SM\folder_sync$\Ly.Korotejev-Piir\Desktop\Eelarve 2024\"/>
    </mc:Choice>
  </mc:AlternateContent>
  <xr:revisionPtr revIDLastSave="0" documentId="8_{6744DF15-73C8-4AE2-B703-D7273018FC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elnõu lisa I varian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2" l="1"/>
  <c r="E15" i="2"/>
  <c r="E12" i="2"/>
  <c r="D14" i="2"/>
  <c r="D5" i="2"/>
  <c r="E26" i="2" l="1"/>
  <c r="D25" i="2"/>
  <c r="E25" i="2" s="1"/>
  <c r="D22" i="2"/>
  <c r="E17" i="2"/>
  <c r="D16" i="2"/>
  <c r="E14" i="2"/>
  <c r="D13" i="2"/>
  <c r="E13" i="2" s="1"/>
  <c r="E7" i="2"/>
  <c r="E8" i="2"/>
  <c r="E9" i="2"/>
  <c r="E10" i="2"/>
  <c r="E11" i="2"/>
  <c r="E5" i="2"/>
  <c r="E6" i="2"/>
  <c r="C25" i="2"/>
  <c r="D12" i="2" l="1"/>
  <c r="D15" i="2" s="1"/>
  <c r="D21" i="2" s="1"/>
  <c r="E18" i="2"/>
  <c r="C16" i="2"/>
  <c r="C6" i="2" l="1"/>
  <c r="C22" i="2"/>
  <c r="C5" i="2" l="1"/>
  <c r="C12" i="2"/>
  <c r="C15" i="2" l="1"/>
  <c r="C21" i="2" s="1"/>
  <c r="E24" i="2"/>
  <c r="E23" i="2"/>
  <c r="E20" i="2"/>
  <c r="E19" i="2" l="1"/>
  <c r="B16" i="2"/>
  <c r="B22" i="2"/>
  <c r="E22" i="2" s="1"/>
  <c r="B6" i="2"/>
  <c r="B5" i="2" l="1"/>
  <c r="B12" i="2"/>
  <c r="B15" i="2" l="1"/>
  <c r="B21" i="2" l="1"/>
  <c r="E21" i="2" s="1"/>
  <c r="B26" i="2" l="1"/>
  <c r="B25" i="2" l="1"/>
</calcChain>
</file>

<file path=xl/sharedStrings.xml><?xml version="1.0" encoding="utf-8"?>
<sst xmlns="http://schemas.openxmlformats.org/spreadsheetml/2006/main" count="29" uniqueCount="29">
  <si>
    <t>PÕHITEGEVUSE TULUD KOKKU</t>
  </si>
  <si>
    <t>PÕHITEGEVUSE KULUD KOKKU</t>
  </si>
  <si>
    <t>PÕHITEGEVUSE TULEM</t>
  </si>
  <si>
    <t>Kirje nimetus</t>
  </si>
  <si>
    <t>FINANTSEERIMISTEGEVUS</t>
  </si>
  <si>
    <t>LIKVIIDSETE VARADE MUUTUS</t>
  </si>
  <si>
    <t>Kuusalu vallavolikogu määrusele nr</t>
  </si>
  <si>
    <t xml:space="preserve">     Maksutulud</t>
  </si>
  <si>
    <t xml:space="preserve">          sh tulumaks</t>
  </si>
  <si>
    <t xml:space="preserve">          sh maamaks</t>
  </si>
  <si>
    <t xml:space="preserve">    Tulud kaupade ja teenuste müügist</t>
  </si>
  <si>
    <t xml:space="preserve">    Saadavad toetused tegevuskuludeks</t>
  </si>
  <si>
    <t xml:space="preserve">     Muud tegevustulud</t>
  </si>
  <si>
    <t xml:space="preserve">     Antavad toetused tegevuskuludeks</t>
  </si>
  <si>
    <t xml:space="preserve">     Tegevuskulud</t>
  </si>
  <si>
    <t>INVESTEERIMITEGEVUS KOKKU</t>
  </si>
  <si>
    <t xml:space="preserve">   Põhivara soetuseks saadav sihtfinantseerimine (+)</t>
  </si>
  <si>
    <t xml:space="preserve">    Põhivara soetus (-)</t>
  </si>
  <si>
    <t xml:space="preserve">   Põhivara soetuseks antav sihtfinantseerimine (-)</t>
  </si>
  <si>
    <t>EELARVE TULEM (ÜLEJÄÄK (+) / PUUDUJÄÄK (-)</t>
  </si>
  <si>
    <t xml:space="preserve">   Kohustuste võtmine (+)</t>
  </si>
  <si>
    <t xml:space="preserve">   Kohustuste tasumine (-)</t>
  </si>
  <si>
    <t>Likviidsete varade muutus (+ suurenemine, - vähenemine)</t>
  </si>
  <si>
    <t>Lisa</t>
  </si>
  <si>
    <t>2024. aasta eelarve kokku</t>
  </si>
  <si>
    <t xml:space="preserve">   Finantstulud (+) ja finantskulud (-)</t>
  </si>
  <si>
    <t>2024. aasta I lisaeelarve I lugemine</t>
  </si>
  <si>
    <t xml:space="preserve">2024. aasta eelarve </t>
  </si>
  <si>
    <t>2025. aasta I lisaeelarve II lugemine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</si>
</sst>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Arial"/>
      <family val="1"/>
    </font>
    <font>
      <sz val="11"/>
      <name val="Arial"/>
      <family val="1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8"/>
      <name val="Arial"/>
      <family val="2"/>
      <charset val="186"/>
    </font>
    <font>
      <sz val="8"/>
      <name val="Arial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4" fontId="0" fillId="0" borderId="0" xfId="0" applyNumberFormat="1"/>
    <xf numFmtId="0" fontId="3" fillId="0" borderId="1" xfId="0" applyFont="1" applyBorder="1" applyAlignment="1">
      <alignment horizontal="left"/>
    </xf>
    <xf numFmtId="3" fontId="4" fillId="0" borderId="1" xfId="0" applyNumberFormat="1" applyFont="1" applyBorder="1"/>
    <xf numFmtId="0" fontId="5" fillId="0" borderId="2" xfId="0" applyFont="1" applyBorder="1" applyAlignment="1">
      <alignment horizontal="left"/>
    </xf>
    <xf numFmtId="3" fontId="6" fillId="0" borderId="1" xfId="0" applyNumberFormat="1" applyFont="1" applyBorder="1"/>
    <xf numFmtId="0" fontId="5" fillId="0" borderId="3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3" xfId="0" applyFont="1" applyBorder="1"/>
    <xf numFmtId="0" fontId="3" fillId="0" borderId="1" xfId="0" applyFont="1" applyBorder="1"/>
    <xf numFmtId="0" fontId="5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2" fillId="0" borderId="0" xfId="0" applyFont="1"/>
    <xf numFmtId="0" fontId="0" fillId="0" borderId="0" xfId="0" applyAlignment="1">
      <alignment horizontal="right"/>
    </xf>
    <xf numFmtId="0" fontId="5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 wrapText="1"/>
    </xf>
    <xf numFmtId="4" fontId="3" fillId="0" borderId="1" xfId="1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3" fontId="5" fillId="0" borderId="1" xfId="0" applyNumberFormat="1" applyFont="1" applyBorder="1"/>
    <xf numFmtId="3" fontId="3" fillId="0" borderId="1" xfId="0" applyNumberFormat="1" applyFont="1" applyBorder="1"/>
    <xf numFmtId="0" fontId="5" fillId="0" borderId="0" xfId="0" applyFont="1"/>
    <xf numFmtId="4" fontId="5" fillId="0" borderId="0" xfId="0" applyNumberFormat="1" applyFont="1"/>
    <xf numFmtId="0" fontId="5" fillId="0" borderId="0" xfId="0" applyFont="1" applyAlignment="1">
      <alignment horizontal="right"/>
    </xf>
  </cellXfs>
  <cellStyles count="2">
    <cellStyle name="Normaallaad" xfId="0" builtinId="0"/>
    <cellStyle name="Normal" xfId="1" xr:uid="{00000000-0005-0000-0000-00000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423A0-22BA-4B4B-AD74-FA8F376904E4}">
  <dimension ref="A1:E28"/>
  <sheetViews>
    <sheetView tabSelected="1" workbookViewId="0">
      <selection activeCell="E21" sqref="E21"/>
    </sheetView>
  </sheetViews>
  <sheetFormatPr defaultRowHeight="14.25" x14ac:dyDescent="0.2"/>
  <cols>
    <col min="1" max="1" width="30.625" customWidth="1"/>
    <col min="2" max="2" width="12.125" style="1" customWidth="1"/>
    <col min="3" max="4" width="12.75" customWidth="1"/>
    <col min="5" max="5" width="12.5" customWidth="1"/>
  </cols>
  <sheetData>
    <row r="1" spans="1:5" x14ac:dyDescent="0.2">
      <c r="E1" s="15" t="s">
        <v>23</v>
      </c>
    </row>
    <row r="2" spans="1:5" ht="15.75" x14ac:dyDescent="0.25">
      <c r="A2" s="22"/>
      <c r="B2" s="23"/>
      <c r="C2" s="22"/>
      <c r="D2" s="22"/>
      <c r="E2" s="24" t="s">
        <v>6</v>
      </c>
    </row>
    <row r="3" spans="1:5" ht="15.75" x14ac:dyDescent="0.25">
      <c r="A3" s="22"/>
      <c r="B3" s="23"/>
      <c r="C3" s="22"/>
      <c r="D3" s="22"/>
      <c r="E3" s="22"/>
    </row>
    <row r="4" spans="1:5" ht="47.25" x14ac:dyDescent="0.25">
      <c r="A4" s="16" t="s">
        <v>3</v>
      </c>
      <c r="B4" s="17" t="s">
        <v>27</v>
      </c>
      <c r="C4" s="18" t="s">
        <v>26</v>
      </c>
      <c r="D4" s="18" t="s">
        <v>28</v>
      </c>
      <c r="E4" s="19" t="s">
        <v>24</v>
      </c>
    </row>
    <row r="5" spans="1:5" ht="15.75" x14ac:dyDescent="0.25">
      <c r="A5" s="2" t="s">
        <v>0</v>
      </c>
      <c r="B5" s="3">
        <f>B6+B9+B10+B11</f>
        <v>14771215</v>
      </c>
      <c r="C5" s="3">
        <f>C6+C9+C10+C11</f>
        <v>-31512</v>
      </c>
      <c r="D5" s="3">
        <f>D6+D9+D10+D11</f>
        <v>106728</v>
      </c>
      <c r="E5" s="3">
        <f>E6+E9+E10+E11</f>
        <v>14846431</v>
      </c>
    </row>
    <row r="6" spans="1:5" ht="15.75" x14ac:dyDescent="0.25">
      <c r="A6" s="4" t="s">
        <v>7</v>
      </c>
      <c r="B6" s="5">
        <f>B7+B8</f>
        <v>9540000</v>
      </c>
      <c r="C6" s="5">
        <f>C7+C8</f>
        <v>0</v>
      </c>
      <c r="D6" s="5">
        <v>0</v>
      </c>
      <c r="E6" s="20">
        <f>B6+C6+D6</f>
        <v>9540000</v>
      </c>
    </row>
    <row r="7" spans="1:5" ht="15.75" x14ac:dyDescent="0.25">
      <c r="A7" s="6" t="s">
        <v>8</v>
      </c>
      <c r="B7" s="5">
        <v>9200000</v>
      </c>
      <c r="C7" s="20">
        <v>0</v>
      </c>
      <c r="D7" s="20">
        <v>0</v>
      </c>
      <c r="E7" s="20">
        <f t="shared" ref="E7:E11" si="0">B7+C7+D7</f>
        <v>9200000</v>
      </c>
    </row>
    <row r="8" spans="1:5" ht="15.75" x14ac:dyDescent="0.25">
      <c r="A8" s="6" t="s">
        <v>9</v>
      </c>
      <c r="B8" s="5">
        <v>340000</v>
      </c>
      <c r="C8" s="20">
        <v>0</v>
      </c>
      <c r="D8" s="20">
        <v>0</v>
      </c>
      <c r="E8" s="20">
        <f t="shared" si="0"/>
        <v>340000</v>
      </c>
    </row>
    <row r="9" spans="1:5" ht="15.75" x14ac:dyDescent="0.25">
      <c r="A9" s="7" t="s">
        <v>10</v>
      </c>
      <c r="B9" s="5">
        <v>790000</v>
      </c>
      <c r="C9" s="20">
        <v>0</v>
      </c>
      <c r="D9" s="20">
        <v>0</v>
      </c>
      <c r="E9" s="20">
        <f t="shared" si="0"/>
        <v>790000</v>
      </c>
    </row>
    <row r="10" spans="1:5" ht="15.75" x14ac:dyDescent="0.25">
      <c r="A10" s="7" t="s">
        <v>11</v>
      </c>
      <c r="B10" s="5">
        <v>4041215</v>
      </c>
      <c r="C10" s="20">
        <v>-31512</v>
      </c>
      <c r="D10" s="20">
        <v>106728</v>
      </c>
      <c r="E10" s="20">
        <f t="shared" si="0"/>
        <v>4116431</v>
      </c>
    </row>
    <row r="11" spans="1:5" ht="15.75" x14ac:dyDescent="0.25">
      <c r="A11" s="7" t="s">
        <v>12</v>
      </c>
      <c r="B11" s="5">
        <v>400000</v>
      </c>
      <c r="C11" s="20">
        <v>0</v>
      </c>
      <c r="D11" s="20">
        <v>0</v>
      </c>
      <c r="E11" s="20">
        <f t="shared" si="0"/>
        <v>400000</v>
      </c>
    </row>
    <row r="12" spans="1:5" ht="15.75" x14ac:dyDescent="0.25">
      <c r="A12" s="2" t="s">
        <v>1</v>
      </c>
      <c r="B12" s="3">
        <f>B13+B14</f>
        <v>-13846636</v>
      </c>
      <c r="C12" s="3">
        <f>C13+C14</f>
        <v>-132488</v>
      </c>
      <c r="D12" s="3">
        <f>D13+D14</f>
        <v>-87727.88</v>
      </c>
      <c r="E12" s="3">
        <f>E13+E14</f>
        <v>-14066851.880000001</v>
      </c>
    </row>
    <row r="13" spans="1:5" ht="15.75" x14ac:dyDescent="0.25">
      <c r="A13" s="7" t="s">
        <v>13</v>
      </c>
      <c r="B13" s="5">
        <v>-1095787</v>
      </c>
      <c r="C13" s="5">
        <v>3211</v>
      </c>
      <c r="D13" s="5">
        <f>-650-3563</f>
        <v>-4213</v>
      </c>
      <c r="E13" s="20">
        <f>B13+C13+D13</f>
        <v>-1096789</v>
      </c>
    </row>
    <row r="14" spans="1:5" ht="15.75" x14ac:dyDescent="0.25">
      <c r="A14" s="7" t="s">
        <v>14</v>
      </c>
      <c r="B14" s="5">
        <v>-12750849</v>
      </c>
      <c r="C14" s="5">
        <v>-135699</v>
      </c>
      <c r="D14" s="5">
        <f>-63068-20446.88</f>
        <v>-83514.880000000005</v>
      </c>
      <c r="E14" s="20">
        <f>B14+C14+D14</f>
        <v>-12970062.880000001</v>
      </c>
    </row>
    <row r="15" spans="1:5" ht="15.75" x14ac:dyDescent="0.25">
      <c r="A15" s="2" t="s">
        <v>2</v>
      </c>
      <c r="B15" s="3">
        <f>B5+B12</f>
        <v>924579</v>
      </c>
      <c r="C15" s="3">
        <f>C5+C12</f>
        <v>-164000</v>
      </c>
      <c r="D15" s="3">
        <f>D5+D12</f>
        <v>19000.119999999995</v>
      </c>
      <c r="E15" s="21">
        <f>B15+C15+D15</f>
        <v>779579.12</v>
      </c>
    </row>
    <row r="16" spans="1:5" ht="31.5" x14ac:dyDescent="0.25">
      <c r="A16" s="8" t="s">
        <v>15</v>
      </c>
      <c r="B16" s="3">
        <f>B17+B18+B19+B20</f>
        <v>-1660000</v>
      </c>
      <c r="C16" s="3">
        <f>C17+C18+C19+C20</f>
        <v>-161000</v>
      </c>
      <c r="D16" s="3">
        <f>D17+D18+D19+D20</f>
        <v>-19000</v>
      </c>
      <c r="E16" s="21">
        <f>B16+C16+D16</f>
        <v>-1840000</v>
      </c>
    </row>
    <row r="17" spans="1:5" ht="15.75" x14ac:dyDescent="0.25">
      <c r="A17" s="9" t="s">
        <v>17</v>
      </c>
      <c r="B17" s="5">
        <v>-1230000</v>
      </c>
      <c r="C17" s="20">
        <v>-132500</v>
      </c>
      <c r="D17" s="20">
        <v>-19000</v>
      </c>
      <c r="E17" s="20">
        <f>B17+C17+D17</f>
        <v>-1381500</v>
      </c>
    </row>
    <row r="18" spans="1:5" ht="31.5" x14ac:dyDescent="0.25">
      <c r="A18" s="9" t="s">
        <v>16</v>
      </c>
      <c r="B18" s="5">
        <v>20000</v>
      </c>
      <c r="C18" s="20">
        <v>60500</v>
      </c>
      <c r="D18" s="20">
        <v>0</v>
      </c>
      <c r="E18" s="20">
        <f t="shared" ref="E18:E20" si="1">B18+C18</f>
        <v>80500</v>
      </c>
    </row>
    <row r="19" spans="1:5" ht="31.5" x14ac:dyDescent="0.25">
      <c r="A19" s="9" t="s">
        <v>18</v>
      </c>
      <c r="B19" s="5">
        <v>-50000</v>
      </c>
      <c r="C19" s="20">
        <v>-89000</v>
      </c>
      <c r="D19" s="20">
        <v>0</v>
      </c>
      <c r="E19" s="20">
        <f t="shared" si="1"/>
        <v>-139000</v>
      </c>
    </row>
    <row r="20" spans="1:5" ht="15.75" x14ac:dyDescent="0.25">
      <c r="A20" s="9" t="s">
        <v>25</v>
      </c>
      <c r="B20" s="5">
        <v>-400000</v>
      </c>
      <c r="C20" s="20">
        <v>0</v>
      </c>
      <c r="D20" s="20">
        <v>0</v>
      </c>
      <c r="E20" s="20">
        <f t="shared" si="1"/>
        <v>-400000</v>
      </c>
    </row>
    <row r="21" spans="1:5" ht="31.5" x14ac:dyDescent="0.25">
      <c r="A21" s="8" t="s">
        <v>19</v>
      </c>
      <c r="B21" s="3">
        <f>B15+B16</f>
        <v>-735421</v>
      </c>
      <c r="C21" s="3">
        <f>C15+C16</f>
        <v>-325000</v>
      </c>
      <c r="D21" s="3">
        <f>D15+D16</f>
        <v>0.11999999999534339</v>
      </c>
      <c r="E21" s="21">
        <f t="shared" ref="E21:E24" si="2">B21+C21</f>
        <v>-1060421</v>
      </c>
    </row>
    <row r="22" spans="1:5" ht="15.75" x14ac:dyDescent="0.25">
      <c r="A22" s="8" t="s">
        <v>4</v>
      </c>
      <c r="B22" s="3">
        <f>B23+B24</f>
        <v>500000</v>
      </c>
      <c r="C22" s="3">
        <f>C23+C24</f>
        <v>0</v>
      </c>
      <c r="D22" s="3">
        <f>D23+D24</f>
        <v>0</v>
      </c>
      <c r="E22" s="21">
        <f t="shared" si="2"/>
        <v>500000</v>
      </c>
    </row>
    <row r="23" spans="1:5" ht="15.75" x14ac:dyDescent="0.25">
      <c r="A23" s="10" t="s">
        <v>20</v>
      </c>
      <c r="B23" s="5">
        <v>1000000</v>
      </c>
      <c r="C23" s="20">
        <v>0</v>
      </c>
      <c r="D23" s="20">
        <v>0</v>
      </c>
      <c r="E23" s="20">
        <f t="shared" si="2"/>
        <v>1000000</v>
      </c>
    </row>
    <row r="24" spans="1:5" ht="15.75" x14ac:dyDescent="0.25">
      <c r="A24" s="10" t="s">
        <v>21</v>
      </c>
      <c r="B24" s="5">
        <v>-500000</v>
      </c>
      <c r="C24" s="20">
        <v>0</v>
      </c>
      <c r="D24" s="20">
        <v>0</v>
      </c>
      <c r="E24" s="20">
        <f t="shared" si="2"/>
        <v>-500000</v>
      </c>
    </row>
    <row r="25" spans="1:5" ht="15.75" x14ac:dyDescent="0.25">
      <c r="A25" s="11" t="s">
        <v>5</v>
      </c>
      <c r="B25" s="3">
        <f>B26</f>
        <v>-235421</v>
      </c>
      <c r="C25" s="3">
        <f>C26</f>
        <v>-325000</v>
      </c>
      <c r="D25" s="3">
        <f>D26</f>
        <v>0</v>
      </c>
      <c r="E25" s="21">
        <f>B25+C25+D25</f>
        <v>-560421</v>
      </c>
    </row>
    <row r="26" spans="1:5" ht="31.5" x14ac:dyDescent="0.25">
      <c r="A26" s="12" t="s">
        <v>22</v>
      </c>
      <c r="B26" s="5">
        <f>B21+B22</f>
        <v>-235421</v>
      </c>
      <c r="C26" s="20">
        <v>-325000</v>
      </c>
      <c r="D26" s="20">
        <v>0</v>
      </c>
      <c r="E26" s="20">
        <f>B26+C26+D26</f>
        <v>-560421</v>
      </c>
    </row>
    <row r="27" spans="1:5" x14ac:dyDescent="0.2">
      <c r="A27" s="13"/>
    </row>
    <row r="28" spans="1:5" x14ac:dyDescent="0.2">
      <c r="A28" s="14"/>
    </row>
  </sheetData>
  <phoneticPr fontId="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4F8E64C8779FF4A82BB396AA20E874F" ma:contentTypeVersion="4" ma:contentTypeDescription="Loo uus dokument" ma:contentTypeScope="" ma:versionID="8d63da1a64612cce5dc49386c6ac19b0">
  <xsd:schema xmlns:xsd="http://www.w3.org/2001/XMLSchema" xmlns:xs="http://www.w3.org/2001/XMLSchema" xmlns:p="http://schemas.microsoft.com/office/2006/metadata/properties" xmlns:ns3="7d39ab55-d2d5-44a7-a690-fd4bee6346d7" targetNamespace="http://schemas.microsoft.com/office/2006/metadata/properties" ma:root="true" ma:fieldsID="c5465bff4f38759619d26a5d4d278d55" ns3:_="">
    <xsd:import namespace="7d39ab55-d2d5-44a7-a690-fd4bee6346d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9ab55-d2d5-44a7-a690-fd4bee6346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09876ED-C79B-439E-9366-25A5E76F67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39ab55-d2d5-44a7-a690-fd4bee6346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FBDA91-4982-4B96-B691-10CC540D4F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BC437E-9029-44C9-9895-B3F670459CD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7d39ab55-d2d5-44a7-a690-fd4bee6346d7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eelnõu lisa I variant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Ly Korotejev-Piir</cp:lastModifiedBy>
  <cp:revision>0</cp:revision>
  <cp:lastPrinted>2023-04-26T05:05:18Z</cp:lastPrinted>
  <dcterms:created xsi:type="dcterms:W3CDTF">2021-11-02T10:35:15Z</dcterms:created>
  <dcterms:modified xsi:type="dcterms:W3CDTF">2024-04-17T18:34:20Z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0x01010004F8E64C8779FF4A82BB396AA20E874F</vt:lpwstr>
  </property>
</Properties>
</file>